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45\1 výzva\"/>
    </mc:Choice>
  </mc:AlternateContent>
  <xr:revisionPtr revIDLastSave="0" documentId="13_ncr:1_{00B55144-6C91-44DE-8D30-040AF5918DF0}" xr6:coauthVersionLast="47" xr6:coauthVersionMax="47" xr10:uidLastSave="{00000000-0000-0000-0000-000000000000}"/>
  <bookViews>
    <workbookView xWindow="3765" yWindow="1200" windowWidth="24570" windowHeight="15405" xr2:uid="{00000000-000D-0000-FFFF-FFFF00000000}"/>
  </bookViews>
  <sheets>
    <sheet name="KP" sheetId="1" r:id="rId1"/>
  </sheets>
  <definedNames>
    <definedName name="_xlnm._FilterDatabase" localSheetId="0" hidden="1">KP!$A$6:$T$41</definedName>
    <definedName name="_xlnm.Print_Area" localSheetId="0">KP!$B$1:$T$44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2" i="1" l="1"/>
  <c r="K23" i="1"/>
  <c r="K26" i="1"/>
  <c r="J28" i="1"/>
  <c r="J29" i="1"/>
  <c r="J31" i="1"/>
  <c r="J34" i="1"/>
  <c r="J35" i="1"/>
  <c r="J37" i="1"/>
  <c r="J40" i="1"/>
  <c r="J41" i="1"/>
  <c r="J7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J27" i="1"/>
  <c r="K27" i="1"/>
  <c r="K29" i="1"/>
  <c r="J30" i="1"/>
  <c r="K30" i="1"/>
  <c r="K31" i="1"/>
  <c r="J32" i="1"/>
  <c r="K32" i="1"/>
  <c r="J33" i="1"/>
  <c r="K33" i="1"/>
  <c r="K35" i="1"/>
  <c r="J36" i="1"/>
  <c r="K36" i="1"/>
  <c r="K37" i="1"/>
  <c r="J38" i="1"/>
  <c r="K38" i="1"/>
  <c r="J39" i="1"/>
  <c r="K39" i="1"/>
  <c r="K41" i="1"/>
  <c r="G22" i="1"/>
  <c r="G23" i="1"/>
  <c r="G24" i="1"/>
  <c r="G25" i="1"/>
  <c r="G26" i="1"/>
  <c r="K22" i="1"/>
  <c r="J23" i="1"/>
  <c r="J24" i="1"/>
  <c r="K24" i="1"/>
  <c r="J25" i="1"/>
  <c r="K25" i="1"/>
  <c r="J26" i="1"/>
  <c r="G12" i="1"/>
  <c r="G13" i="1"/>
  <c r="G14" i="1"/>
  <c r="G15" i="1"/>
  <c r="G16" i="1"/>
  <c r="G17" i="1"/>
  <c r="G18" i="1"/>
  <c r="G19" i="1"/>
  <c r="G20" i="1"/>
  <c r="G21" i="1"/>
  <c r="K40" i="1" l="1"/>
  <c r="K34" i="1"/>
  <c r="K28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4" i="1" l="1"/>
  <c r="H44" i="1"/>
</calcChain>
</file>

<file path=xl/sharedStrings.xml><?xml version="1.0" encoding="utf-8"?>
<sst xmlns="http://schemas.openxmlformats.org/spreadsheetml/2006/main" count="156" uniqueCount="107">
  <si>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</si>
  <si>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</si>
  <si>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</si>
  <si>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</si>
  <si>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</si>
  <si>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</si>
  <si>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</si>
  <si>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</si>
  <si>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</si>
  <si>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</si>
  <si>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</si>
  <si>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</si>
  <si>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</si>
  <si>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</si>
  <si>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</si>
  <si>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</si>
  <si>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</si>
  <si>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</si>
  <si>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</si>
  <si>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</si>
  <si>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</si>
  <si>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</si>
  <si>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</si>
  <si>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</si>
  <si>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</si>
  <si>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</si>
  <si>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</si>
  <si>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</si>
  <si>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bal</t>
  </si>
  <si>
    <t>Nezávěsné hladké PVC obaly, vkládání na šířku i na výšku, min. 150 mic, min. 10 ks v balení.</t>
  </si>
  <si>
    <t>ks</t>
  </si>
  <si>
    <t>Stiskací mechanismus, vyměnitelná gelová náplň, plastové tělo, jehlový hrot 0,5 mm pro tenké psaní.</t>
  </si>
  <si>
    <t>Voděodolný, otěruvzdorný inkoust, šíře stopy 0,6 mm, ventilační uzávěr, na papír, folie, sklo, plasty, polystyrén.</t>
  </si>
  <si>
    <t>Popisovač na flipchart 2,5 mm - sada 4ks</t>
  </si>
  <si>
    <t>sada</t>
  </si>
  <si>
    <t>Odolný proti vyschnutí, kulatý hrot, šíře stopy 2,5 mm, na flipchartové tabule, nepropíjí se papírem, ventilační uzávěr. Sada 4 ks: barva modrá, zelená, červená, černá.</t>
  </si>
  <si>
    <t xml:space="preserve">Čisticí sprej na obrazovky </t>
  </si>
  <si>
    <t>Na odstranění prachu, mastnoty a jiné nečistoty z monitorů, obrazovek a skleněných ploch. Min. 125 ml.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</si>
  <si>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</si>
  <si>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</si>
  <si>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Sešívačka min.20listů</t>
  </si>
  <si>
    <t>Sešití min. 20 listů, spojovače 24/6, celokovová nebo kovová + pevný plast.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</si>
  <si>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</si>
  <si>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</si>
  <si>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Papír kancelářský A4 kvalita "A" </t>
  </si>
  <si>
    <t>Euroobal A4 - hladký</t>
  </si>
  <si>
    <t>Čiré, min. 45 mic., balení 100 ks.</t>
  </si>
  <si>
    <t>Pro plastovou kroužkovou vazbu, použitelné ve všech vázacích strojích, min. 50 ks v balení.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</si>
  <si>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</si>
  <si>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</si>
  <si>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Náplň do kuličkového pera Solidly - barva modá 10ks</t>
  </si>
  <si>
    <t>Délka 106,8 mm, extra tenký hrot, plastová trubička.</t>
  </si>
  <si>
    <t>50 ks v balení</t>
  </si>
  <si>
    <t>100 ks v balení</t>
  </si>
  <si>
    <t xml:space="preserve">Samolepicí etikety 48,3x16,9 mm </t>
  </si>
  <si>
    <t xml:space="preserve">Archy formátu A4, pro tisk v tiskárnách. 100 listů/ balení. </t>
  </si>
  <si>
    <t>Kartonová krabice pro dlouhodobé skladování dokumentů formátu A4, šíře hřbetu 4,5 - 6 cm, možnost uložení ve skupinovém boxu, rozměr cca 330 x 260 x 50 mm. Vyrobeny z hladké ruční lepenky 1000 g.</t>
  </si>
  <si>
    <t>Kartonová krabice pro dlouhodobé skladování dokumentů formátu A4, šíře hřbetu 6,5 - 8,5 cm, možnost uložení ve skupinovém boxu, cca 330 x 260 x75 mm. Vyrobeny z hladké ruční lepenky 1000 g.</t>
  </si>
  <si>
    <t xml:space="preserve">Pro vkládání dokumentů do velikosti A4, prešpán 350 g. </t>
  </si>
  <si>
    <t>Pro vkládání dokumentů do velikosti A4, prešpán.</t>
  </si>
  <si>
    <t>Sešit A5 linkovaný</t>
  </si>
  <si>
    <t>Min. 40 listů, linkovaný</t>
  </si>
  <si>
    <t>Sešit A4 čistý  linkovaný</t>
  </si>
  <si>
    <t xml:space="preserve">Min. 40 listů, linkovaný </t>
  </si>
  <si>
    <t xml:space="preserve">Papír kancelářský A4 kvalita"B"  </t>
  </si>
  <si>
    <t>Obálky B4 , 250 x 353 mm</t>
  </si>
  <si>
    <t>Samolepící bílé.</t>
  </si>
  <si>
    <t>Lepicí páska 25mm x 66m transparentní</t>
  </si>
  <si>
    <t>Kvalitní lepicí páska průhledná.</t>
  </si>
  <si>
    <t>Lepicí páska 38mm x 66m transparentní</t>
  </si>
  <si>
    <t>Lepicí páska oboustranná 38mmx10m</t>
  </si>
  <si>
    <t xml:space="preserve">Polypropylenová oboustranná lepicí páska, univerzální použití, možnost použít pro podlahové krytiny a koberce. </t>
  </si>
  <si>
    <t>Lepicí tyčinka  min. 20g</t>
  </si>
  <si>
    <t>Vysoká lepicí síla a okamžitá přilnavost. Vhodné na  papír, karton, nevysychá, neobsahuje rozpouštědla.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</si>
  <si>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</si>
  <si>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</si>
  <si>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Kovový trojbox na dokumenty A4</t>
  </si>
  <si>
    <t>Drátěný 3dílný odkladač na dokumenty o velikosti A4, černý.</t>
  </si>
  <si>
    <t>Magnety 24 mm - mix barev</t>
  </si>
  <si>
    <t>Doplněk ke všem magnetickým tabulím, barevný mix, průměr 24 mm, min. 10 ks v balení.</t>
  </si>
  <si>
    <t>Klip rám A3 kulaté rohy</t>
  </si>
  <si>
    <t>Snadná výměna dokumentů, chrání dokument proti poškození.</t>
  </si>
  <si>
    <t>Samostatná faktura</t>
  </si>
  <si>
    <t>NE</t>
  </si>
  <si>
    <t>Příloha č. 2 Kupní smlouvy - technická specifikace
Kancelářské potřeby (II.) 045 - 2025</t>
  </si>
  <si>
    <t>UK-S  Bc. Martina Martínková,
Tel.: 37763 7701</t>
  </si>
  <si>
    <t>Univerzitní 18, 
301 00 Plzeň,
Univerzitní knihovna - Správa, 
místnost UB 201</t>
  </si>
  <si>
    <t>FPR-KTP JUDr. Helena Jermanová, 
Tel.: 37763 7201</t>
  </si>
  <si>
    <t>sady Pětatřicátníků 14, 
301 00 Plzeň, 
Fakulta právnická - Katedra teorie práva, 
místnost PC 417</t>
  </si>
  <si>
    <t>UK PED - Irena Pešíková,
Tel.: 37763 7733</t>
  </si>
  <si>
    <t xml:space="preserve"> Klatovská 51, 
301 00 Plzeň, 
Pedagogická knihovna, 
místnost KL 108</t>
  </si>
  <si>
    <t>SKM - Ing. Dana Stanková,
Tel.: 724 774 633</t>
  </si>
  <si>
    <t>VŠ kolej -  Máchova 20, 
301 00 Plzeň</t>
  </si>
  <si>
    <r>
      <t>Obaly "L" A4 -</t>
    </r>
    <r>
      <rPr>
        <b/>
        <sz val="11"/>
        <rFont val="Calibri"/>
        <family val="2"/>
        <charset val="238"/>
      </rPr>
      <t xml:space="preserve"> čiré</t>
    </r>
  </si>
  <si>
    <r>
      <t>Gelové pero 0,5 mm -</t>
    </r>
    <r>
      <rPr>
        <b/>
        <sz val="11"/>
        <rFont val="Calibri"/>
        <family val="2"/>
        <charset val="238"/>
      </rPr>
      <t xml:space="preserve"> modré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</si>
  <si>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</si>
  <si>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Pořadač 4  kroužkový A4 - </t>
    </r>
    <r>
      <rPr>
        <b/>
        <sz val="11"/>
        <rFont val="Calibri"/>
        <family val="2"/>
        <charset val="238"/>
      </rPr>
      <t>červený, modrý, bílý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</si>
  <si>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</si>
  <si>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2 transparentní kapsy na vnitřní straně desek, kroužky o průměru 25-44 mm.</t>
  </si>
  <si>
    <t>Archivační krabice na dokumenty A4 (š 4,5 - 6 cm)</t>
  </si>
  <si>
    <t>Archivační krabice na dokumenty A4 (š 6,5 - 8,5cm)</t>
  </si>
  <si>
    <r>
      <t xml:space="preserve">Hřbet pro kroužkovou vazbu -  19 mm - </t>
    </r>
    <r>
      <rPr>
        <b/>
        <sz val="11"/>
        <rFont val="Calibri"/>
        <family val="2"/>
        <charset val="238"/>
      </rPr>
      <t>černý</t>
    </r>
  </si>
  <si>
    <r>
      <t xml:space="preserve">Hřbet pro kroužkovou vazbu -  22 mm - </t>
    </r>
    <r>
      <rPr>
        <b/>
        <sz val="11"/>
        <rFont val="Calibri"/>
        <family val="2"/>
        <charset val="238"/>
      </rPr>
      <t>černý</t>
    </r>
  </si>
  <si>
    <r>
      <t xml:space="preserve">Hřbety 25 - </t>
    </r>
    <r>
      <rPr>
        <b/>
        <sz val="11"/>
        <rFont val="Calibri"/>
        <family val="2"/>
        <charset val="238"/>
      </rPr>
      <t>barva černá</t>
    </r>
  </si>
  <si>
    <r>
      <t xml:space="preserve">Desky odkládací A4, bez klop, prešpán </t>
    </r>
    <r>
      <rPr>
        <b/>
        <sz val="11"/>
        <rFont val="Calibri"/>
        <family val="2"/>
        <charset val="238"/>
      </rPr>
      <t>- modré</t>
    </r>
  </si>
  <si>
    <r>
      <t>Desky odkládací A4, 3 klopy, prešpán -</t>
    </r>
    <r>
      <rPr>
        <b/>
        <sz val="11"/>
        <rFont val="Calibri"/>
        <family val="2"/>
        <charset val="238"/>
      </rPr>
      <t xml:space="preserve"> modré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</si>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</sst>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3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1"/>
  <sheetViews>
    <sheetView tabSelected="1" topLeftCell="A18" zoomScale="53" zoomScaleNormal="53" workbookViewId="0">
      <selection activeCell="J49" sqref="J49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5" customWidth="1"/>
    <col min="5" max="5" width="11.140625" style="4" customWidth="1"/>
    <col min="6" max="6" width="151" style="5" customWidth="1"/>
    <col min="7" max="7" width="16.425781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84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93</v>
      </c>
      <c r="D7" s="35">
        <v>10</v>
      </c>
      <c r="E7" s="36" t="s">
        <v>28</v>
      </c>
      <c r="F7" s="37" t="s">
        <v>29</v>
      </c>
      <c r="G7" s="38">
        <f t="shared" ref="G7:G21" si="0">D7*H7</f>
        <v>400</v>
      </c>
      <c r="H7" s="39">
        <v>40</v>
      </c>
      <c r="I7" s="136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82</v>
      </c>
      <c r="M7" s="43" t="s">
        <v>83</v>
      </c>
      <c r="N7" s="44"/>
      <c r="O7" s="44"/>
      <c r="P7" s="42" t="s">
        <v>85</v>
      </c>
      <c r="Q7" s="42" t="s">
        <v>86</v>
      </c>
      <c r="R7" s="45" t="s">
        <v>27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94</v>
      </c>
      <c r="D8" s="48">
        <v>20</v>
      </c>
      <c r="E8" s="49" t="s">
        <v>30</v>
      </c>
      <c r="F8" s="50" t="s">
        <v>31</v>
      </c>
      <c r="G8" s="51">
        <f t="shared" si="0"/>
        <v>300</v>
      </c>
      <c r="H8" s="52">
        <v>15</v>
      </c>
      <c r="I8" s="137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95</v>
      </c>
      <c r="D9" s="48">
        <v>5</v>
      </c>
      <c r="E9" s="49" t="s">
        <v>30</v>
      </c>
      <c r="F9" s="50" t="s">
        <v>32</v>
      </c>
      <c r="G9" s="51">
        <f t="shared" si="0"/>
        <v>75</v>
      </c>
      <c r="H9" s="52">
        <v>15</v>
      </c>
      <c r="I9" s="137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4" customHeight="1" x14ac:dyDescent="0.25">
      <c r="A10" s="27"/>
      <c r="B10" s="46">
        <v>4</v>
      </c>
      <c r="C10" s="47" t="s">
        <v>33</v>
      </c>
      <c r="D10" s="48">
        <v>1</v>
      </c>
      <c r="E10" s="49" t="s">
        <v>34</v>
      </c>
      <c r="F10" s="50" t="s">
        <v>35</v>
      </c>
      <c r="G10" s="51">
        <f t="shared" si="0"/>
        <v>60</v>
      </c>
      <c r="H10" s="52">
        <v>60</v>
      </c>
      <c r="I10" s="137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36</v>
      </c>
      <c r="D11" s="48">
        <v>1</v>
      </c>
      <c r="E11" s="60" t="s">
        <v>30</v>
      </c>
      <c r="F11" s="61" t="s">
        <v>37</v>
      </c>
      <c r="G11" s="51">
        <f t="shared" si="0"/>
        <v>100</v>
      </c>
      <c r="H11" s="52">
        <v>100</v>
      </c>
      <c r="I11" s="137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41.25" customHeight="1" x14ac:dyDescent="0.25">
      <c r="A12" s="27"/>
      <c r="B12" s="46">
        <v>6</v>
      </c>
      <c r="C12" s="47" t="s">
        <v>38</v>
      </c>
      <c r="D12" s="48">
        <v>1</v>
      </c>
      <c r="E12" s="49" t="s">
        <v>28</v>
      </c>
      <c r="F12" s="50" t="s">
        <v>39</v>
      </c>
      <c r="G12" s="51">
        <f t="shared" si="0"/>
        <v>110</v>
      </c>
      <c r="H12" s="52">
        <v>110</v>
      </c>
      <c r="I12" s="137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40</v>
      </c>
      <c r="D13" s="48">
        <v>1</v>
      </c>
      <c r="E13" s="49" t="s">
        <v>30</v>
      </c>
      <c r="F13" s="50" t="s">
        <v>41</v>
      </c>
      <c r="G13" s="51">
        <f t="shared" si="0"/>
        <v>80</v>
      </c>
      <c r="H13" s="52">
        <v>80</v>
      </c>
      <c r="I13" s="137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42</v>
      </c>
      <c r="D14" s="48">
        <v>2</v>
      </c>
      <c r="E14" s="49" t="s">
        <v>30</v>
      </c>
      <c r="F14" s="50" t="s">
        <v>43</v>
      </c>
      <c r="G14" s="51">
        <f t="shared" si="0"/>
        <v>110</v>
      </c>
      <c r="H14" s="52">
        <v>55</v>
      </c>
      <c r="I14" s="137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7" customHeight="1" thickBot="1" x14ac:dyDescent="0.3">
      <c r="A15" s="27"/>
      <c r="B15" s="62">
        <v>9</v>
      </c>
      <c r="C15" s="63" t="s">
        <v>96</v>
      </c>
      <c r="D15" s="64">
        <v>2</v>
      </c>
      <c r="E15" s="65" t="s">
        <v>30</v>
      </c>
      <c r="F15" s="66" t="s">
        <v>98</v>
      </c>
      <c r="G15" s="67">
        <f t="shared" si="0"/>
        <v>250</v>
      </c>
      <c r="H15" s="68">
        <v>125</v>
      </c>
      <c r="I15" s="138"/>
      <c r="J15" s="69">
        <f t="shared" si="1"/>
        <v>0</v>
      </c>
      <c r="K15" s="70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95.25" customHeight="1" thickBot="1" x14ac:dyDescent="0.3">
      <c r="A16" s="27"/>
      <c r="B16" s="71">
        <v>10</v>
      </c>
      <c r="C16" s="72" t="s">
        <v>44</v>
      </c>
      <c r="D16" s="73">
        <v>30</v>
      </c>
      <c r="E16" s="74" t="s">
        <v>28</v>
      </c>
      <c r="F16" s="75" t="s">
        <v>97</v>
      </c>
      <c r="G16" s="76">
        <f t="shared" si="0"/>
        <v>3900</v>
      </c>
      <c r="H16" s="77">
        <v>130</v>
      </c>
      <c r="I16" s="139"/>
      <c r="J16" s="78">
        <f t="shared" si="1"/>
        <v>0</v>
      </c>
      <c r="K16" s="79" t="str">
        <f t="shared" si="2"/>
        <v xml:space="preserve"> </v>
      </c>
      <c r="L16" s="80" t="s">
        <v>82</v>
      </c>
      <c r="M16" s="80" t="s">
        <v>83</v>
      </c>
      <c r="N16" s="81"/>
      <c r="O16" s="81"/>
      <c r="P16" s="80" t="s">
        <v>87</v>
      </c>
      <c r="Q16" s="80" t="s">
        <v>88</v>
      </c>
      <c r="R16" s="82" t="s">
        <v>27</v>
      </c>
      <c r="S16" s="81"/>
      <c r="T16" s="83" t="s">
        <v>12</v>
      </c>
    </row>
    <row r="17" spans="1:20" ht="21.75" customHeight="1" x14ac:dyDescent="0.25">
      <c r="A17" s="27"/>
      <c r="B17" s="84">
        <v>11</v>
      </c>
      <c r="C17" s="85" t="s">
        <v>45</v>
      </c>
      <c r="D17" s="86">
        <v>1</v>
      </c>
      <c r="E17" s="87" t="s">
        <v>28</v>
      </c>
      <c r="F17" s="88" t="s">
        <v>46</v>
      </c>
      <c r="G17" s="89">
        <f t="shared" si="0"/>
        <v>102</v>
      </c>
      <c r="H17" s="90">
        <v>102</v>
      </c>
      <c r="I17" s="140"/>
      <c r="J17" s="91">
        <f t="shared" si="1"/>
        <v>0</v>
      </c>
      <c r="K17" s="92" t="str">
        <f t="shared" si="2"/>
        <v xml:space="preserve"> </v>
      </c>
      <c r="L17" s="55" t="s">
        <v>82</v>
      </c>
      <c r="M17" s="55" t="s">
        <v>83</v>
      </c>
      <c r="N17" s="57"/>
      <c r="O17" s="57"/>
      <c r="P17" s="55" t="s">
        <v>89</v>
      </c>
      <c r="Q17" s="55" t="s">
        <v>90</v>
      </c>
      <c r="R17" s="59" t="s">
        <v>27</v>
      </c>
      <c r="S17" s="57"/>
      <c r="T17" s="56" t="s">
        <v>12</v>
      </c>
    </row>
    <row r="18" spans="1:20" ht="21.75" customHeight="1" x14ac:dyDescent="0.25">
      <c r="A18" s="27"/>
      <c r="B18" s="46">
        <v>12</v>
      </c>
      <c r="C18" s="47" t="s">
        <v>103</v>
      </c>
      <c r="D18" s="48">
        <v>1</v>
      </c>
      <c r="E18" s="49" t="s">
        <v>28</v>
      </c>
      <c r="F18" s="50" t="s">
        <v>47</v>
      </c>
      <c r="G18" s="51">
        <f t="shared" si="0"/>
        <v>290</v>
      </c>
      <c r="H18" s="52">
        <v>290</v>
      </c>
      <c r="I18" s="137"/>
      <c r="J18" s="53">
        <f t="shared" si="1"/>
        <v>0</v>
      </c>
      <c r="K18" s="54" t="str">
        <f t="shared" si="2"/>
        <v xml:space="preserve"> </v>
      </c>
      <c r="L18" s="55"/>
      <c r="M18" s="55"/>
      <c r="N18" s="57"/>
      <c r="O18" s="57"/>
      <c r="P18" s="93"/>
      <c r="Q18" s="93"/>
      <c r="R18" s="59"/>
      <c r="S18" s="57"/>
      <c r="T18" s="56"/>
    </row>
    <row r="19" spans="1:20" ht="37.5" customHeight="1" x14ac:dyDescent="0.25">
      <c r="A19" s="27"/>
      <c r="B19" s="46">
        <v>13</v>
      </c>
      <c r="C19" s="47" t="s">
        <v>48</v>
      </c>
      <c r="D19" s="48">
        <v>10</v>
      </c>
      <c r="E19" s="49" t="s">
        <v>30</v>
      </c>
      <c r="F19" s="50" t="s">
        <v>49</v>
      </c>
      <c r="G19" s="51">
        <f t="shared" si="0"/>
        <v>110</v>
      </c>
      <c r="H19" s="52">
        <v>11</v>
      </c>
      <c r="I19" s="137"/>
      <c r="J19" s="53">
        <f t="shared" si="1"/>
        <v>0</v>
      </c>
      <c r="K19" s="54" t="str">
        <f t="shared" si="2"/>
        <v xml:space="preserve"> </v>
      </c>
      <c r="L19" s="55"/>
      <c r="M19" s="55"/>
      <c r="N19" s="57"/>
      <c r="O19" s="57"/>
      <c r="P19" s="93"/>
      <c r="Q19" s="93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50</v>
      </c>
      <c r="D20" s="48">
        <v>2</v>
      </c>
      <c r="E20" s="49" t="s">
        <v>28</v>
      </c>
      <c r="F20" s="50" t="s">
        <v>51</v>
      </c>
      <c r="G20" s="51">
        <f t="shared" si="0"/>
        <v>50</v>
      </c>
      <c r="H20" s="52">
        <v>25</v>
      </c>
      <c r="I20" s="137"/>
      <c r="J20" s="53">
        <f t="shared" si="1"/>
        <v>0</v>
      </c>
      <c r="K20" s="54" t="str">
        <f t="shared" si="2"/>
        <v xml:space="preserve"> </v>
      </c>
      <c r="L20" s="55"/>
      <c r="M20" s="55"/>
      <c r="N20" s="57"/>
      <c r="O20" s="57"/>
      <c r="P20" s="93"/>
      <c r="Q20" s="93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102</v>
      </c>
      <c r="D21" s="48">
        <v>1</v>
      </c>
      <c r="E21" s="49" t="s">
        <v>28</v>
      </c>
      <c r="F21" s="50" t="s">
        <v>52</v>
      </c>
      <c r="G21" s="51">
        <f t="shared" si="0"/>
        <v>218</v>
      </c>
      <c r="H21" s="52">
        <v>218</v>
      </c>
      <c r="I21" s="137"/>
      <c r="J21" s="53">
        <f t="shared" si="1"/>
        <v>0</v>
      </c>
      <c r="K21" s="54" t="str">
        <f t="shared" si="2"/>
        <v xml:space="preserve"> </v>
      </c>
      <c r="L21" s="55"/>
      <c r="M21" s="55"/>
      <c r="N21" s="57"/>
      <c r="O21" s="57"/>
      <c r="P21" s="93"/>
      <c r="Q21" s="93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101</v>
      </c>
      <c r="D22" s="48">
        <v>1</v>
      </c>
      <c r="E22" s="49" t="s">
        <v>28</v>
      </c>
      <c r="F22" s="50" t="s">
        <v>53</v>
      </c>
      <c r="G22" s="51">
        <f t="shared" ref="G22:G41" si="3">D22*H22</f>
        <v>336</v>
      </c>
      <c r="H22" s="52">
        <v>336</v>
      </c>
      <c r="I22" s="137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5"/>
      <c r="N22" s="57"/>
      <c r="O22" s="57"/>
      <c r="P22" s="93"/>
      <c r="Q22" s="93"/>
      <c r="R22" s="59"/>
      <c r="S22" s="57"/>
      <c r="T22" s="56"/>
    </row>
    <row r="23" spans="1:20" ht="21.75" customHeight="1" thickBot="1" x14ac:dyDescent="0.3">
      <c r="A23" s="27"/>
      <c r="B23" s="62">
        <v>17</v>
      </c>
      <c r="C23" s="63" t="s">
        <v>54</v>
      </c>
      <c r="D23" s="64">
        <v>1</v>
      </c>
      <c r="E23" s="65" t="s">
        <v>28</v>
      </c>
      <c r="F23" s="66" t="s">
        <v>55</v>
      </c>
      <c r="G23" s="67">
        <f t="shared" si="3"/>
        <v>180</v>
      </c>
      <c r="H23" s="68">
        <v>180</v>
      </c>
      <c r="I23" s="138"/>
      <c r="J23" s="69">
        <f t="shared" si="4"/>
        <v>0</v>
      </c>
      <c r="K23" s="70" t="str">
        <f t="shared" si="5"/>
        <v xml:space="preserve"> </v>
      </c>
      <c r="L23" s="55"/>
      <c r="M23" s="55"/>
      <c r="N23" s="57"/>
      <c r="O23" s="57"/>
      <c r="P23" s="93"/>
      <c r="Q23" s="93"/>
      <c r="R23" s="59"/>
      <c r="S23" s="57"/>
      <c r="T23" s="56"/>
    </row>
    <row r="24" spans="1:20" ht="39" customHeight="1" x14ac:dyDescent="0.25">
      <c r="A24" s="27"/>
      <c r="B24" s="94">
        <v>18</v>
      </c>
      <c r="C24" s="95" t="s">
        <v>99</v>
      </c>
      <c r="D24" s="96">
        <v>5</v>
      </c>
      <c r="E24" s="97" t="s">
        <v>30</v>
      </c>
      <c r="F24" s="98" t="s">
        <v>56</v>
      </c>
      <c r="G24" s="99">
        <f t="shared" si="3"/>
        <v>125</v>
      </c>
      <c r="H24" s="100">
        <v>25</v>
      </c>
      <c r="I24" s="141"/>
      <c r="J24" s="101">
        <f t="shared" si="4"/>
        <v>0</v>
      </c>
      <c r="K24" s="102" t="str">
        <f t="shared" si="5"/>
        <v xml:space="preserve"> </v>
      </c>
      <c r="L24" s="103" t="s">
        <v>82</v>
      </c>
      <c r="M24" s="103" t="s">
        <v>83</v>
      </c>
      <c r="N24" s="104"/>
      <c r="O24" s="104"/>
      <c r="P24" s="103" t="s">
        <v>91</v>
      </c>
      <c r="Q24" s="103" t="s">
        <v>92</v>
      </c>
      <c r="R24" s="105" t="s">
        <v>27</v>
      </c>
      <c r="S24" s="104"/>
      <c r="T24" s="106" t="s">
        <v>12</v>
      </c>
    </row>
    <row r="25" spans="1:20" ht="39" customHeight="1" x14ac:dyDescent="0.25">
      <c r="A25" s="27"/>
      <c r="B25" s="46">
        <v>19</v>
      </c>
      <c r="C25" s="47" t="s">
        <v>100</v>
      </c>
      <c r="D25" s="48">
        <v>5</v>
      </c>
      <c r="E25" s="49" t="s">
        <v>30</v>
      </c>
      <c r="F25" s="50" t="s">
        <v>57</v>
      </c>
      <c r="G25" s="51">
        <f t="shared" si="3"/>
        <v>150</v>
      </c>
      <c r="H25" s="52">
        <v>30</v>
      </c>
      <c r="I25" s="137"/>
      <c r="J25" s="53">
        <f t="shared" si="4"/>
        <v>0</v>
      </c>
      <c r="K25" s="54" t="str">
        <f t="shared" si="5"/>
        <v xml:space="preserve"> </v>
      </c>
      <c r="L25" s="55"/>
      <c r="M25" s="55"/>
      <c r="N25" s="57"/>
      <c r="O25" s="57"/>
      <c r="P25" s="93"/>
      <c r="Q25" s="93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104</v>
      </c>
      <c r="D26" s="48">
        <v>10</v>
      </c>
      <c r="E26" s="49" t="s">
        <v>30</v>
      </c>
      <c r="F26" s="50" t="s">
        <v>58</v>
      </c>
      <c r="G26" s="51">
        <f t="shared" si="3"/>
        <v>110</v>
      </c>
      <c r="H26" s="52">
        <v>11</v>
      </c>
      <c r="I26" s="137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93"/>
      <c r="Q26" s="93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105</v>
      </c>
      <c r="D27" s="48">
        <v>10</v>
      </c>
      <c r="E27" s="49" t="s">
        <v>30</v>
      </c>
      <c r="F27" s="50" t="s">
        <v>59</v>
      </c>
      <c r="G27" s="51">
        <f t="shared" si="3"/>
        <v>200</v>
      </c>
      <c r="H27" s="52">
        <v>20</v>
      </c>
      <c r="I27" s="137"/>
      <c r="J27" s="53">
        <f t="shared" ref="J27:J41" si="6">D27*I27</f>
        <v>0</v>
      </c>
      <c r="K27" s="54" t="str">
        <f t="shared" ref="K27:K41" si="7">IF(ISNUMBER(I27), IF(I27&gt;H27,"NEVYHOVUJE","VYHOVUJE")," ")</f>
        <v xml:space="preserve"> </v>
      </c>
      <c r="L27" s="55"/>
      <c r="M27" s="55"/>
      <c r="N27" s="57"/>
      <c r="O27" s="57"/>
      <c r="P27" s="93"/>
      <c r="Q27" s="93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45</v>
      </c>
      <c r="D28" s="48">
        <v>1</v>
      </c>
      <c r="E28" s="49" t="s">
        <v>28</v>
      </c>
      <c r="F28" s="50" t="s">
        <v>46</v>
      </c>
      <c r="G28" s="51">
        <f t="shared" si="3"/>
        <v>102</v>
      </c>
      <c r="H28" s="52">
        <v>102</v>
      </c>
      <c r="I28" s="137"/>
      <c r="J28" s="53">
        <f t="shared" si="6"/>
        <v>0</v>
      </c>
      <c r="K28" s="54" t="str">
        <f t="shared" si="7"/>
        <v xml:space="preserve"> </v>
      </c>
      <c r="L28" s="55"/>
      <c r="M28" s="55"/>
      <c r="N28" s="57"/>
      <c r="O28" s="57"/>
      <c r="P28" s="93"/>
      <c r="Q28" s="93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60</v>
      </c>
      <c r="D29" s="48">
        <v>10</v>
      </c>
      <c r="E29" s="49" t="s">
        <v>30</v>
      </c>
      <c r="F29" s="50" t="s">
        <v>61</v>
      </c>
      <c r="G29" s="51">
        <f t="shared" si="3"/>
        <v>80</v>
      </c>
      <c r="H29" s="52">
        <v>8</v>
      </c>
      <c r="I29" s="137"/>
      <c r="J29" s="53">
        <f t="shared" si="6"/>
        <v>0</v>
      </c>
      <c r="K29" s="54" t="str">
        <f t="shared" si="7"/>
        <v xml:space="preserve"> </v>
      </c>
      <c r="L29" s="55"/>
      <c r="M29" s="55"/>
      <c r="N29" s="57"/>
      <c r="O29" s="57"/>
      <c r="P29" s="93"/>
      <c r="Q29" s="93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62</v>
      </c>
      <c r="D30" s="48">
        <v>10</v>
      </c>
      <c r="E30" s="49" t="s">
        <v>30</v>
      </c>
      <c r="F30" s="50" t="s">
        <v>63</v>
      </c>
      <c r="G30" s="51">
        <f t="shared" si="3"/>
        <v>200</v>
      </c>
      <c r="H30" s="52">
        <v>20</v>
      </c>
      <c r="I30" s="137"/>
      <c r="J30" s="53">
        <f t="shared" si="6"/>
        <v>0</v>
      </c>
      <c r="K30" s="54" t="str">
        <f t="shared" si="7"/>
        <v xml:space="preserve"> </v>
      </c>
      <c r="L30" s="55"/>
      <c r="M30" s="55"/>
      <c r="N30" s="57"/>
      <c r="O30" s="57"/>
      <c r="P30" s="93"/>
      <c r="Q30" s="93"/>
      <c r="R30" s="59"/>
      <c r="S30" s="57"/>
      <c r="T30" s="56"/>
    </row>
    <row r="31" spans="1:20" ht="99" customHeight="1" x14ac:dyDescent="0.25">
      <c r="A31" s="27"/>
      <c r="B31" s="46">
        <v>25</v>
      </c>
      <c r="C31" s="47" t="s">
        <v>64</v>
      </c>
      <c r="D31" s="48">
        <v>15</v>
      </c>
      <c r="E31" s="49" t="s">
        <v>28</v>
      </c>
      <c r="F31" s="50" t="s">
        <v>106</v>
      </c>
      <c r="G31" s="51">
        <f t="shared" si="3"/>
        <v>1875</v>
      </c>
      <c r="H31" s="52">
        <v>125</v>
      </c>
      <c r="I31" s="137"/>
      <c r="J31" s="53">
        <f t="shared" si="6"/>
        <v>0</v>
      </c>
      <c r="K31" s="54" t="str">
        <f t="shared" si="7"/>
        <v xml:space="preserve"> </v>
      </c>
      <c r="L31" s="55"/>
      <c r="M31" s="55"/>
      <c r="N31" s="57"/>
      <c r="O31" s="57"/>
      <c r="P31" s="93"/>
      <c r="Q31" s="93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65</v>
      </c>
      <c r="D32" s="48">
        <v>100</v>
      </c>
      <c r="E32" s="49" t="s">
        <v>30</v>
      </c>
      <c r="F32" s="50" t="s">
        <v>66</v>
      </c>
      <c r="G32" s="51">
        <f t="shared" si="3"/>
        <v>229.99999999999997</v>
      </c>
      <c r="H32" s="52">
        <v>2.2999999999999998</v>
      </c>
      <c r="I32" s="137"/>
      <c r="J32" s="53">
        <f t="shared" si="6"/>
        <v>0</v>
      </c>
      <c r="K32" s="54" t="str">
        <f t="shared" si="7"/>
        <v xml:space="preserve"> </v>
      </c>
      <c r="L32" s="55"/>
      <c r="M32" s="55"/>
      <c r="N32" s="57"/>
      <c r="O32" s="57"/>
      <c r="P32" s="93"/>
      <c r="Q32" s="93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67</v>
      </c>
      <c r="D33" s="48">
        <v>2</v>
      </c>
      <c r="E33" s="49" t="s">
        <v>30</v>
      </c>
      <c r="F33" s="50" t="s">
        <v>68</v>
      </c>
      <c r="G33" s="51">
        <f t="shared" si="3"/>
        <v>50</v>
      </c>
      <c r="H33" s="52">
        <v>25</v>
      </c>
      <c r="I33" s="137"/>
      <c r="J33" s="53">
        <f t="shared" si="6"/>
        <v>0</v>
      </c>
      <c r="K33" s="54" t="str">
        <f t="shared" si="7"/>
        <v xml:space="preserve"> </v>
      </c>
      <c r="L33" s="55"/>
      <c r="M33" s="55"/>
      <c r="N33" s="57"/>
      <c r="O33" s="57"/>
      <c r="P33" s="93"/>
      <c r="Q33" s="93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69</v>
      </c>
      <c r="D34" s="48">
        <v>1</v>
      </c>
      <c r="E34" s="49" t="s">
        <v>30</v>
      </c>
      <c r="F34" s="50" t="s">
        <v>68</v>
      </c>
      <c r="G34" s="51">
        <f t="shared" si="3"/>
        <v>30</v>
      </c>
      <c r="H34" s="52">
        <v>30</v>
      </c>
      <c r="I34" s="137"/>
      <c r="J34" s="53">
        <f t="shared" si="6"/>
        <v>0</v>
      </c>
      <c r="K34" s="54" t="str">
        <f t="shared" si="7"/>
        <v xml:space="preserve"> </v>
      </c>
      <c r="L34" s="55"/>
      <c r="M34" s="55"/>
      <c r="N34" s="57"/>
      <c r="O34" s="57"/>
      <c r="P34" s="93"/>
      <c r="Q34" s="93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70</v>
      </c>
      <c r="D35" s="48">
        <v>2</v>
      </c>
      <c r="E35" s="49" t="s">
        <v>30</v>
      </c>
      <c r="F35" s="50" t="s">
        <v>71</v>
      </c>
      <c r="G35" s="51">
        <f t="shared" si="3"/>
        <v>50</v>
      </c>
      <c r="H35" s="52">
        <v>25</v>
      </c>
      <c r="I35" s="137"/>
      <c r="J35" s="53">
        <f t="shared" si="6"/>
        <v>0</v>
      </c>
      <c r="K35" s="54" t="str">
        <f t="shared" si="7"/>
        <v xml:space="preserve"> </v>
      </c>
      <c r="L35" s="55"/>
      <c r="M35" s="55"/>
      <c r="N35" s="57"/>
      <c r="O35" s="57"/>
      <c r="P35" s="93"/>
      <c r="Q35" s="93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72</v>
      </c>
      <c r="D36" s="48">
        <v>1</v>
      </c>
      <c r="E36" s="49" t="s">
        <v>30</v>
      </c>
      <c r="F36" s="50" t="s">
        <v>73</v>
      </c>
      <c r="G36" s="51">
        <f t="shared" si="3"/>
        <v>27</v>
      </c>
      <c r="H36" s="52">
        <v>27</v>
      </c>
      <c r="I36" s="137"/>
      <c r="J36" s="53">
        <f t="shared" si="6"/>
        <v>0</v>
      </c>
      <c r="K36" s="54" t="str">
        <f t="shared" si="7"/>
        <v xml:space="preserve"> </v>
      </c>
      <c r="L36" s="55"/>
      <c r="M36" s="55"/>
      <c r="N36" s="57"/>
      <c r="O36" s="57"/>
      <c r="P36" s="93"/>
      <c r="Q36" s="93"/>
      <c r="R36" s="59"/>
      <c r="S36" s="57"/>
      <c r="T36" s="56"/>
    </row>
    <row r="37" spans="1:20" ht="33.75" customHeight="1" x14ac:dyDescent="0.25">
      <c r="A37" s="27"/>
      <c r="B37" s="46">
        <v>31</v>
      </c>
      <c r="C37" s="47" t="s">
        <v>48</v>
      </c>
      <c r="D37" s="48">
        <v>10</v>
      </c>
      <c r="E37" s="49" t="s">
        <v>30</v>
      </c>
      <c r="F37" s="50" t="s">
        <v>49</v>
      </c>
      <c r="G37" s="51">
        <f t="shared" si="3"/>
        <v>110</v>
      </c>
      <c r="H37" s="52">
        <v>11</v>
      </c>
      <c r="I37" s="137"/>
      <c r="J37" s="53">
        <f t="shared" si="6"/>
        <v>0</v>
      </c>
      <c r="K37" s="54" t="str">
        <f t="shared" si="7"/>
        <v xml:space="preserve"> </v>
      </c>
      <c r="L37" s="55"/>
      <c r="M37" s="55"/>
      <c r="N37" s="57"/>
      <c r="O37" s="57"/>
      <c r="P37" s="93"/>
      <c r="Q37" s="93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74</v>
      </c>
      <c r="D38" s="48">
        <v>2</v>
      </c>
      <c r="E38" s="49" t="s">
        <v>34</v>
      </c>
      <c r="F38" s="50" t="s">
        <v>75</v>
      </c>
      <c r="G38" s="51">
        <f t="shared" si="3"/>
        <v>120</v>
      </c>
      <c r="H38" s="52">
        <v>60</v>
      </c>
      <c r="I38" s="137"/>
      <c r="J38" s="53">
        <f t="shared" si="6"/>
        <v>0</v>
      </c>
      <c r="K38" s="54" t="str">
        <f t="shared" si="7"/>
        <v xml:space="preserve"> </v>
      </c>
      <c r="L38" s="55"/>
      <c r="M38" s="55"/>
      <c r="N38" s="57"/>
      <c r="O38" s="57"/>
      <c r="P38" s="93"/>
      <c r="Q38" s="93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76</v>
      </c>
      <c r="D39" s="48">
        <v>2</v>
      </c>
      <c r="E39" s="49" t="s">
        <v>30</v>
      </c>
      <c r="F39" s="50" t="s">
        <v>77</v>
      </c>
      <c r="G39" s="51">
        <f t="shared" si="3"/>
        <v>780</v>
      </c>
      <c r="H39" s="52">
        <v>390</v>
      </c>
      <c r="I39" s="137"/>
      <c r="J39" s="53">
        <f t="shared" si="6"/>
        <v>0</v>
      </c>
      <c r="K39" s="54" t="str">
        <f t="shared" si="7"/>
        <v xml:space="preserve"> </v>
      </c>
      <c r="L39" s="55"/>
      <c r="M39" s="55"/>
      <c r="N39" s="57"/>
      <c r="O39" s="57"/>
      <c r="P39" s="93"/>
      <c r="Q39" s="93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78</v>
      </c>
      <c r="D40" s="48">
        <v>2</v>
      </c>
      <c r="E40" s="49" t="s">
        <v>28</v>
      </c>
      <c r="F40" s="50" t="s">
        <v>79</v>
      </c>
      <c r="G40" s="51">
        <f t="shared" si="3"/>
        <v>70</v>
      </c>
      <c r="H40" s="52">
        <v>35</v>
      </c>
      <c r="I40" s="137"/>
      <c r="J40" s="53">
        <f t="shared" si="6"/>
        <v>0</v>
      </c>
      <c r="K40" s="54" t="str">
        <f t="shared" si="7"/>
        <v xml:space="preserve"> </v>
      </c>
      <c r="L40" s="55"/>
      <c r="M40" s="55"/>
      <c r="N40" s="57"/>
      <c r="O40" s="57"/>
      <c r="P40" s="93"/>
      <c r="Q40" s="93"/>
      <c r="R40" s="59"/>
      <c r="S40" s="57"/>
      <c r="T40" s="56"/>
    </row>
    <row r="41" spans="1:20" ht="21.75" customHeight="1" thickBot="1" x14ac:dyDescent="0.3">
      <c r="A41" s="27"/>
      <c r="B41" s="107">
        <v>35</v>
      </c>
      <c r="C41" s="108" t="s">
        <v>80</v>
      </c>
      <c r="D41" s="109">
        <v>10</v>
      </c>
      <c r="E41" s="110" t="s">
        <v>30</v>
      </c>
      <c r="F41" s="111" t="s">
        <v>81</v>
      </c>
      <c r="G41" s="112">
        <f t="shared" si="3"/>
        <v>5000</v>
      </c>
      <c r="H41" s="113">
        <v>500</v>
      </c>
      <c r="I41" s="142"/>
      <c r="J41" s="114">
        <f t="shared" si="6"/>
        <v>0</v>
      </c>
      <c r="K41" s="115" t="str">
        <f t="shared" si="7"/>
        <v xml:space="preserve"> </v>
      </c>
      <c r="L41" s="116"/>
      <c r="M41" s="116"/>
      <c r="N41" s="117"/>
      <c r="O41" s="117"/>
      <c r="P41" s="118"/>
      <c r="Q41" s="118"/>
      <c r="R41" s="119"/>
      <c r="S41" s="117"/>
      <c r="T41" s="120"/>
    </row>
    <row r="42" spans="1:20" ht="16.5" thickTop="1" thickBot="1" x14ac:dyDescent="0.3">
      <c r="C42" s="1"/>
      <c r="D42" s="1"/>
      <c r="E42" s="1"/>
      <c r="F42" s="1"/>
      <c r="G42" s="1"/>
      <c r="J42" s="121"/>
    </row>
    <row r="43" spans="1:20" ht="60.75" customHeight="1" thickTop="1" thickBot="1" x14ac:dyDescent="0.3">
      <c r="B43" s="122" t="s">
        <v>9</v>
      </c>
      <c r="C43" s="122"/>
      <c r="D43" s="122"/>
      <c r="E43" s="122"/>
      <c r="F43" s="122"/>
      <c r="G43" s="123"/>
      <c r="H43" s="124" t="s">
        <v>10</v>
      </c>
      <c r="I43" s="125" t="s">
        <v>11</v>
      </c>
      <c r="J43" s="126"/>
      <c r="K43" s="127"/>
      <c r="S43" s="24"/>
      <c r="T43" s="128"/>
    </row>
    <row r="44" spans="1:20" ht="33" customHeight="1" thickTop="1" thickBot="1" x14ac:dyDescent="0.3">
      <c r="B44" s="129" t="s">
        <v>26</v>
      </c>
      <c r="C44" s="129"/>
      <c r="D44" s="129"/>
      <c r="E44" s="129"/>
      <c r="F44" s="129"/>
      <c r="G44" s="130"/>
      <c r="H44" s="131">
        <f>SUM(G7:G41)</f>
        <v>15980</v>
      </c>
      <c r="I44" s="132">
        <f>SUM(J7:J41)</f>
        <v>0</v>
      </c>
      <c r="J44" s="133"/>
      <c r="K44" s="134"/>
    </row>
    <row r="45" spans="1:20" ht="14.25" customHeight="1" thickTop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</sheetData>
  <sheetProtection algorithmName="SHA-512" hashValue="O5TIxvsLEO9WZi/vGkJeT1+PONQ1faQXxElN3qBkz0fSaXxXChQkAjyodpxja7Ie6DXqhYb5jto6ul+H/C0AUQ==" saltValue="MZbsubiSv6kEFfgH0dtm6w==" spinCount="100000" sheet="1" objects="1" scenarios="1"/>
  <mergeCells count="32">
    <mergeCell ref="B1:D1"/>
    <mergeCell ref="I43:K43"/>
    <mergeCell ref="B44:F44"/>
    <mergeCell ref="I44:K44"/>
    <mergeCell ref="B43:F43"/>
    <mergeCell ref="T17:T23"/>
    <mergeCell ref="N7:N15"/>
    <mergeCell ref="N17:N23"/>
    <mergeCell ref="N24:N41"/>
    <mergeCell ref="O7:O15"/>
    <mergeCell ref="O17:O23"/>
    <mergeCell ref="O24:O41"/>
    <mergeCell ref="L24:L41"/>
    <mergeCell ref="M24:M41"/>
    <mergeCell ref="L17:L23"/>
    <mergeCell ref="M17:M23"/>
    <mergeCell ref="L7:L15"/>
    <mergeCell ref="M7:M15"/>
    <mergeCell ref="P17:P23"/>
    <mergeCell ref="Q17:Q23"/>
    <mergeCell ref="R17:R23"/>
    <mergeCell ref="S17:S23"/>
    <mergeCell ref="P24:P41"/>
    <mergeCell ref="Q24:Q41"/>
    <mergeCell ref="R24:R41"/>
    <mergeCell ref="P7:P15"/>
    <mergeCell ref="Q7:Q15"/>
    <mergeCell ref="S7:S15"/>
    <mergeCell ref="S24:S41"/>
    <mergeCell ref="T24:T41"/>
    <mergeCell ref="R7:R15"/>
    <mergeCell ref="T7:T15"/>
  </mergeCells>
  <conditionalFormatting sqref="B7:B41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41">
    <cfRule type="containsBlanks" dxfId="5" priority="22">
      <formula>LEN(TRIM(D7))=0</formula>
    </cfRule>
  </conditionalFormatting>
  <conditionalFormatting sqref="I7:I41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41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1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2025-09-30T07:01:36Z</cp:lastPrinted>
  <dcterms:created xsi:type="dcterms:W3CDTF">2014-03-05T12:43:32Z</dcterms:created>
  <dcterms:modified xsi:type="dcterms:W3CDTF">2025-09-30T07:43:01Z</dcterms:modified>
</cp:coreProperties>
</file>